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feltmate.ACADIA\Documents\Larson\2015\Chapter1\"/>
    </mc:Choice>
  </mc:AlternateContent>
  <bookViews>
    <workbookView xWindow="0" yWindow="120" windowWidth="14865" windowHeight="13395"/>
  </bookViews>
  <sheets>
    <sheet name="Cover" sheetId="15" r:id="rId1"/>
    <sheet name="GivenData" sheetId="16" r:id="rId2"/>
    <sheet name="Parts1-2" sheetId="12" r:id="rId3"/>
    <sheet name="Part3" sheetId="13" r:id="rId4"/>
    <sheet name="Analysis" sheetId="14" r:id="rId5"/>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1" i="14" l="1"/>
  <c r="A2" i="14"/>
  <c r="A3" i="14"/>
  <c r="A1" i="13"/>
  <c r="A2" i="13"/>
  <c r="A3" i="13"/>
  <c r="D13" i="12"/>
  <c r="P13" i="12"/>
  <c r="B8" i="12"/>
  <c r="B9" i="12"/>
  <c r="B10" i="12"/>
  <c r="B12" i="12"/>
  <c r="B14" i="12"/>
  <c r="B15" i="12"/>
  <c r="B17" i="12"/>
  <c r="B18" i="12"/>
  <c r="B19" i="12"/>
  <c r="D17" i="12"/>
  <c r="D20" i="12"/>
  <c r="F11" i="12"/>
  <c r="H8" i="12"/>
  <c r="H10" i="12"/>
  <c r="H11" i="12"/>
  <c r="J9" i="12"/>
  <c r="L11" i="12"/>
  <c r="L18" i="12"/>
  <c r="N9" i="12"/>
  <c r="P8" i="12"/>
  <c r="P14" i="12"/>
  <c r="D11" i="13"/>
  <c r="P19" i="12"/>
  <c r="C13" i="13"/>
  <c r="P12" i="12"/>
  <c r="P15" i="12"/>
  <c r="D26" i="13"/>
  <c r="B20" i="13"/>
  <c r="B18" i="13"/>
  <c r="B30" i="13"/>
  <c r="L20" i="12"/>
  <c r="F35" i="13"/>
  <c r="H20" i="12"/>
  <c r="C23" i="13"/>
  <c r="P20" i="12"/>
  <c r="J20" i="12"/>
  <c r="C39" i="13"/>
  <c r="C38" i="13"/>
  <c r="F20" i="12"/>
  <c r="C37" i="13"/>
  <c r="B20" i="12"/>
  <c r="C35" i="13"/>
  <c r="N20" i="12"/>
  <c r="F36" i="13"/>
  <c r="C14" i="13"/>
  <c r="D15" i="13"/>
  <c r="D16" i="13"/>
  <c r="C24" i="13"/>
  <c r="C36" i="13"/>
  <c r="D24" i="13"/>
  <c r="D25" i="13"/>
  <c r="D27" i="13"/>
  <c r="F39" i="13"/>
  <c r="C40" i="13"/>
  <c r="F37" i="13"/>
  <c r="F40" i="13"/>
  <c r="L23" i="12"/>
  <c r="B23" i="12"/>
</calcChain>
</file>

<file path=xl/sharedStrings.xml><?xml version="1.0" encoding="utf-8"?>
<sst xmlns="http://schemas.openxmlformats.org/spreadsheetml/2006/main" count="122" uniqueCount="86">
  <si>
    <t>&lt;Type your name here&gt;</t>
  </si>
  <si>
    <t>&lt;Type your class here&gt;</t>
  </si>
  <si>
    <t>Assets</t>
  </si>
  <si>
    <t>Cash</t>
  </si>
  <si>
    <t>+</t>
  </si>
  <si>
    <t>Accounts Receivable</t>
  </si>
  <si>
    <t>=</t>
  </si>
  <si>
    <t>Accounts Payable</t>
  </si>
  <si>
    <t>Liabilities</t>
  </si>
  <si>
    <t>a.</t>
  </si>
  <si>
    <t>b.</t>
  </si>
  <si>
    <t>c.</t>
  </si>
  <si>
    <t>d.</t>
  </si>
  <si>
    <t>e.</t>
  </si>
  <si>
    <t>f.</t>
  </si>
  <si>
    <t>g.</t>
  </si>
  <si>
    <t>h.</t>
  </si>
  <si>
    <t>i.</t>
  </si>
  <si>
    <t>j.</t>
  </si>
  <si>
    <t>Bal.</t>
  </si>
  <si>
    <t>Cash invested by owner</t>
  </si>
  <si>
    <t>Cash paid for newspaper advertising</t>
  </si>
  <si>
    <t>Cash paid for equipment purchased in (d)</t>
  </si>
  <si>
    <t>k.</t>
  </si>
  <si>
    <t>Wages paid to office secretary</t>
  </si>
  <si>
    <t>Cash received from client in (f)</t>
  </si>
  <si>
    <t>Office Supplies</t>
  </si>
  <si>
    <t>Office Equipment</t>
  </si>
  <si>
    <t>Building</t>
  </si>
  <si>
    <t>Notes Payable</t>
  </si>
  <si>
    <t>l.</t>
  </si>
  <si>
    <t>Income Statement</t>
  </si>
  <si>
    <t>Revenues:</t>
  </si>
  <si>
    <t>Operating expenses:</t>
  </si>
  <si>
    <t>Wages expense</t>
  </si>
  <si>
    <t>Advertising expense</t>
  </si>
  <si>
    <t>Total operating expenses</t>
  </si>
  <si>
    <t>Add: Investments by owner</t>
  </si>
  <si>
    <t>Less: Withdrawals by owner</t>
  </si>
  <si>
    <t>Balance Sheet</t>
  </si>
  <si>
    <t>Accounts receivable</t>
  </si>
  <si>
    <t>Office supplies</t>
  </si>
  <si>
    <t>Office equipment</t>
  </si>
  <si>
    <t>Total assets</t>
  </si>
  <si>
    <t>Accounts payable</t>
  </si>
  <si>
    <t>Notes payable</t>
  </si>
  <si>
    <t>Total liabilities</t>
  </si>
  <si>
    <t>(Place your answer on the sheet below. If you click near the middle of the sheet, a blinking cursor will appear in the upper left corner of the sheet. If you click on the curled portion of the sheet in the lower right corner, the sheet will be selected so that you can increase or decrease its size.)</t>
  </si>
  <si>
    <t>Fair value of office equipment invested by owner</t>
  </si>
  <si>
    <t>Office equipment purchased on credit</t>
  </si>
  <si>
    <t>Office supplies purchased on credit</t>
  </si>
  <si>
    <t>Cash received for designing a financial plan for a client</t>
  </si>
  <si>
    <t>Cash withdrawn to pay personal expenses</t>
  </si>
  <si>
    <t>Consulting services revenue</t>
  </si>
  <si>
    <t>Cash paid to purchase building</t>
  </si>
  <si>
    <t>Cash paid to purchase office equipment</t>
  </si>
  <si>
    <t>Parts 1 and 2</t>
  </si>
  <si>
    <t>Part 3</t>
  </si>
  <si>
    <t>Analysis</t>
  </si>
  <si>
    <t>Cost of building purchased to be used as an office</t>
  </si>
  <si>
    <t>Financial plan completed for a client on credit</t>
  </si>
  <si>
    <t>Equity</t>
  </si>
  <si>
    <t>Explanation of Equity Transaction</t>
  </si>
  <si>
    <t>Statement of Changes in Equity</t>
  </si>
  <si>
    <t>Total liabilities and equity</t>
  </si>
  <si>
    <t>Investment by owner</t>
  </si>
  <si>
    <t>Withdrawal by owner</t>
  </si>
  <si>
    <t>Excel Templates</t>
  </si>
  <si>
    <t>to accompany</t>
  </si>
  <si>
    <t>Fundamental Accounting Principles,</t>
  </si>
  <si>
    <t>prepared by</t>
  </si>
  <si>
    <t>Ian Feltmate, Acadia University</t>
  </si>
  <si>
    <t>Given Data:</t>
  </si>
  <si>
    <r>
      <t>15</t>
    </r>
    <r>
      <rPr>
        <vertAlign val="superscript"/>
        <sz val="10"/>
        <rFont val="Arial"/>
        <family val="2"/>
      </rPr>
      <t>th</t>
    </r>
    <r>
      <rPr>
        <sz val="10"/>
        <rFont val="Arial"/>
        <family val="2"/>
      </rPr>
      <t xml:space="preserve"> Edition, by Larson/Jensen/Dieckmann</t>
    </r>
  </si>
  <si>
    <t>Contract signed to paint office in February 2018</t>
  </si>
  <si>
    <t>Cash deposit required by January 15, 2018</t>
  </si>
  <si>
    <t>Excel Templates Problem 1-7B</t>
  </si>
  <si>
    <t>Lily Zhang, Capital</t>
  </si>
  <si>
    <t>Zhang Consulting</t>
  </si>
  <si>
    <t>For Year Ended December 31, 2017</t>
  </si>
  <si>
    <t>December 31, 2017</t>
  </si>
  <si>
    <t>Lily Zhang, capital</t>
  </si>
  <si>
    <t>Profit</t>
  </si>
  <si>
    <t>Lily Zhang, capital, December 31</t>
  </si>
  <si>
    <t>Lily Zhang, capital, January 1</t>
  </si>
  <si>
    <t>Explain what is meant by "Zhang’s assets are financed 60% by debt." Include an explanation of how the 60% was calculated.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</si>
</sst>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164" formatCode="\+\ #,##0\ ;\-\ #,##0\ ;\-0\-\ "/>
    <numFmt numFmtId="165" formatCode="&quot;$&quot;\ #,##0\ ;\-&quot;$&quot;\ #,##0\ ;&quot;$&quot;\ \-0\-\ "/>
    <numFmt numFmtId="166" formatCode="#,##0\ ;\-\ #,##0\ ;\-0\-\ "/>
    <numFmt numFmtId="167" formatCode="&quot;$&quot;* #,##0\ ;\-&quot;$&quot;* #,##0\ ;&quot;$&quot;* \-0\-\ "/>
  </numFmts>
  <fonts count="8" x14ac:knownFonts="1">
    <font>
      <sz val="10"/>
      <name val="Arial"/>
    </font>
    <font>
      <sz val="10"/>
      <name val="Arial"/>
      <family val="2"/>
    </font>
    <font>
      <sz val="10"/>
      <name val="Arial"/>
      <family val="2"/>
    </font>
    <font>
      <b/>
      <sz val="10"/>
      <name val="Arial"/>
      <family val="2"/>
    </font>
    <font>
      <sz val="8"/>
      <name val="Arial"/>
      <family val="2"/>
    </font>
    <font>
      <b/>
      <sz val="10"/>
      <color indexed="9"/>
      <name val="Arial"/>
      <family val="2"/>
    </font>
    <font>
      <i/>
      <sz val="10"/>
      <name val="Arial"/>
      <family val="2"/>
    </font>
    <font>
      <vertAlign val="superscript"/>
      <sz val="10"/>
      <name val="Arial"/>
      <family val="2"/>
    </font>
  </fonts>
  <fills count="5">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54"/>
        <bgColor indexed="64"/>
      </patternFill>
    </fill>
  </fills>
  <borders count="13">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indexed="9"/>
      </bottom>
      <diagonal/>
    </border>
    <border>
      <left/>
      <right/>
      <top/>
      <bottom style="double">
        <color auto="1"/>
      </bottom>
      <diagonal/>
    </border>
  </borders>
  <cellStyleXfs count="2">
    <xf numFmtId="0" fontId="0" fillId="0" borderId="0"/>
    <xf numFmtId="44" fontId="1" fillId="0" borderId="0" applyFont="0" applyFill="0" applyBorder="0" applyAlignment="0" applyProtection="0"/>
  </cellStyleXfs>
  <cellXfs count="53">
    <xf numFmtId="0" fontId="0" fillId="0" borderId="0" xfId="0"/>
    <xf numFmtId="0" fontId="0" fillId="2" borderId="0" xfId="0" applyFill="1"/>
    <xf numFmtId="0" fontId="3" fillId="0" borderId="0" xfId="0" applyFont="1" applyFill="1"/>
    <xf numFmtId="0" fontId="0" fillId="0" borderId="0" xfId="0" applyAlignment="1">
      <alignment horizontal="center"/>
    </xf>
    <xf numFmtId="164" fontId="2" fillId="0" borderId="1" xfId="1" applyNumberFormat="1" applyFont="1" applyFill="1" applyBorder="1" applyAlignment="1">
      <alignment horizontal="right"/>
    </xf>
    <xf numFmtId="165" fontId="2" fillId="0" borderId="0" xfId="1" applyNumberFormat="1" applyFont="1" applyFill="1" applyBorder="1" applyAlignment="1">
      <alignment horizontal="right"/>
    </xf>
    <xf numFmtId="0" fontId="0" fillId="0" borderId="0" xfId="0" quotePrefix="1" applyAlignment="1">
      <alignment horizontal="center"/>
    </xf>
    <xf numFmtId="164" fontId="2" fillId="0" borderId="0" xfId="1" applyNumberFormat="1" applyFont="1" applyFill="1" applyBorder="1" applyAlignment="1">
      <alignment horizontal="right"/>
    </xf>
    <xf numFmtId="0" fontId="0" fillId="0" borderId="0" xfId="0" applyAlignment="1">
      <alignment horizontal="left" indent="1"/>
    </xf>
    <xf numFmtId="0" fontId="0" fillId="0" borderId="0" xfId="0" applyAlignment="1">
      <alignment horizontal="left" indent="2"/>
    </xf>
    <xf numFmtId="166" fontId="0" fillId="0" borderId="1" xfId="0" applyNumberFormat="1" applyBorder="1"/>
    <xf numFmtId="166" fontId="0" fillId="0" borderId="0" xfId="0" applyNumberFormat="1"/>
    <xf numFmtId="167" fontId="0" fillId="0" borderId="0" xfId="0" applyNumberFormat="1"/>
    <xf numFmtId="167" fontId="0" fillId="0" borderId="2" xfId="0" applyNumberFormat="1" applyBorder="1"/>
    <xf numFmtId="0" fontId="3" fillId="0" borderId="0" xfId="0" applyFont="1"/>
    <xf numFmtId="167" fontId="0" fillId="0" borderId="0" xfId="0" applyNumberFormat="1" applyBorder="1"/>
    <xf numFmtId="0" fontId="0" fillId="3" borderId="3" xfId="0" applyFill="1" applyBorder="1" applyAlignment="1">
      <alignment horizontal="center"/>
    </xf>
    <xf numFmtId="0" fontId="0" fillId="3" borderId="4" xfId="0" applyFill="1" applyBorder="1"/>
    <xf numFmtId="165" fontId="0" fillId="3" borderId="5" xfId="1" applyNumberFormat="1" applyFont="1" applyFill="1" applyBorder="1"/>
    <xf numFmtId="0" fontId="0" fillId="3" borderId="6" xfId="0" applyFill="1" applyBorder="1" applyAlignment="1">
      <alignment horizontal="center"/>
    </xf>
    <xf numFmtId="0" fontId="0" fillId="3" borderId="1" xfId="0" applyFill="1" applyBorder="1" applyAlignment="1">
      <alignment horizontal="left"/>
    </xf>
    <xf numFmtId="165" fontId="0" fillId="3" borderId="7" xfId="1" applyNumberFormat="1" applyFont="1" applyFill="1" applyBorder="1"/>
    <xf numFmtId="0" fontId="0" fillId="3" borderId="4" xfId="0" applyFill="1" applyBorder="1" applyAlignment="1">
      <alignment horizontal="left"/>
    </xf>
    <xf numFmtId="0" fontId="0" fillId="3" borderId="8" xfId="0" applyFill="1" applyBorder="1" applyAlignment="1">
      <alignment horizontal="center"/>
    </xf>
    <xf numFmtId="0" fontId="0" fillId="3" borderId="9" xfId="0" applyFill="1" applyBorder="1" applyAlignment="1">
      <alignment horizontal="left"/>
    </xf>
    <xf numFmtId="165" fontId="0" fillId="3" borderId="10" xfId="1" applyNumberFormat="1" applyFont="1" applyFill="1" applyBorder="1"/>
    <xf numFmtId="0" fontId="0" fillId="3" borderId="0" xfId="0" applyFill="1" applyBorder="1" applyAlignment="1">
      <alignment horizontal="left"/>
    </xf>
    <xf numFmtId="0" fontId="0" fillId="4" borderId="3" xfId="0" applyFill="1" applyBorder="1"/>
    <xf numFmtId="0" fontId="5" fillId="4" borderId="11" xfId="0" applyFont="1" applyFill="1" applyBorder="1" applyAlignment="1">
      <alignment horizontal="center"/>
    </xf>
    <xf numFmtId="0" fontId="5" fillId="4" borderId="4" xfId="0" applyFont="1" applyFill="1" applyBorder="1" applyAlignment="1">
      <alignment horizontal="center"/>
    </xf>
    <xf numFmtId="0" fontId="5" fillId="4" borderId="11" xfId="0" applyFont="1" applyFill="1" applyBorder="1" applyAlignment="1">
      <alignment horizontal="center" wrapText="1"/>
    </xf>
    <xf numFmtId="0" fontId="0" fillId="4" borderId="5" xfId="0" applyFill="1" applyBorder="1"/>
    <xf numFmtId="0" fontId="0" fillId="4" borderId="6" xfId="0" applyFill="1" applyBorder="1"/>
    <xf numFmtId="0" fontId="5" fillId="4" borderId="1" xfId="0" applyFont="1" applyFill="1" applyBorder="1" applyAlignment="1">
      <alignment horizontal="center"/>
    </xf>
    <xf numFmtId="0" fontId="5" fillId="4" borderId="1" xfId="0" applyFont="1" applyFill="1" applyBorder="1" applyAlignment="1">
      <alignment horizontal="center" wrapText="1"/>
    </xf>
    <xf numFmtId="0" fontId="2" fillId="3" borderId="4" xfId="0" applyFont="1" applyFill="1" applyBorder="1" applyAlignment="1">
      <alignment horizontal="left"/>
    </xf>
    <xf numFmtId="0" fontId="2" fillId="3" borderId="9" xfId="0" applyFont="1" applyFill="1" applyBorder="1" applyAlignment="1">
      <alignment horizontal="left"/>
    </xf>
    <xf numFmtId="0" fontId="5" fillId="4" borderId="7" xfId="0" applyFont="1" applyFill="1" applyBorder="1" applyAlignment="1">
      <alignment horizontal="center" wrapText="1"/>
    </xf>
    <xf numFmtId="0" fontId="2" fillId="0" borderId="0" xfId="0" applyFont="1"/>
    <xf numFmtId="0" fontId="5" fillId="4" borderId="0" xfId="0" applyFont="1" applyFill="1" applyBorder="1" applyAlignment="1">
      <alignment horizontal="center"/>
    </xf>
    <xf numFmtId="165" fontId="2" fillId="0" borderId="12" xfId="1" applyNumberFormat="1" applyFont="1" applyFill="1" applyBorder="1" applyAlignment="1">
      <alignment horizontal="right"/>
    </xf>
    <xf numFmtId="0" fontId="1" fillId="2" borderId="0" xfId="0" applyFont="1" applyFill="1" applyAlignment="1">
      <alignment horizontal="center"/>
    </xf>
    <xf numFmtId="0" fontId="1" fillId="3" borderId="4" xfId="0" applyFont="1" applyFill="1" applyBorder="1" applyAlignment="1">
      <alignment horizontal="left"/>
    </xf>
    <xf numFmtId="0" fontId="1" fillId="3" borderId="1" xfId="0" applyFont="1" applyFill="1" applyBorder="1" applyAlignment="1">
      <alignment horizontal="left"/>
    </xf>
    <xf numFmtId="0" fontId="1" fillId="0" borderId="0" xfId="0" applyFont="1"/>
    <xf numFmtId="0" fontId="5" fillId="4" borderId="11" xfId="0" applyFont="1" applyFill="1" applyBorder="1" applyAlignment="1">
      <alignment horizontal="center"/>
    </xf>
    <xf numFmtId="165" fontId="0" fillId="3" borderId="8" xfId="0" applyNumberFormat="1" applyFill="1" applyBorder="1" applyAlignment="1">
      <alignment horizontal="center"/>
    </xf>
    <xf numFmtId="165" fontId="0" fillId="3" borderId="9" xfId="0" applyNumberFormat="1" applyFill="1" applyBorder="1" applyAlignment="1">
      <alignment horizontal="center"/>
    </xf>
    <xf numFmtId="165" fontId="0" fillId="3" borderId="10" xfId="0" applyNumberFormat="1" applyFill="1" applyBorder="1" applyAlignment="1">
      <alignment horizontal="center"/>
    </xf>
    <xf numFmtId="0" fontId="3" fillId="0" borderId="0" xfId="0" applyFont="1" applyAlignment="1">
      <alignment horizontal="center"/>
    </xf>
    <xf numFmtId="0" fontId="3" fillId="0" borderId="0" xfId="0" quotePrefix="1" applyFont="1" applyAlignment="1">
      <alignment horizontal="center"/>
    </xf>
    <xf numFmtId="0" fontId="6" fillId="0" borderId="0" xfId="0" applyFont="1" applyAlignment="1">
      <alignment horizontal="left" vertical="top" wrapText="1" indent="1"/>
    </xf>
    <xf numFmtId="0" fontId="1"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209550</xdr:colOff>
      <xdr:row>20</xdr:row>
      <xdr:rowOff>85725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571750" cy="3343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20</xdr:row>
      <xdr:rowOff>85725</xdr:rowOff>
    </xdr:from>
    <xdr:to>
      <xdr:col>10</xdr:col>
      <xdr:colOff>0</xdr:colOff>
      <xdr:row>21</xdr:row>
      <xdr:rowOff>142875</xdr:rowOff>
    </xdr:to>
    <xdr:sp macro="" textlink="">
      <xdr:nvSpPr>
        <xdr:cNvPr id="8235" name="AutoShape 1"/>
        <xdr:cNvSpPr>
          <a:spLocks/>
        </xdr:cNvSpPr>
      </xdr:nvSpPr>
      <xdr:spPr bwMode="auto">
        <a:xfrm rot="5400000">
          <a:off x="2286000" y="6858000"/>
          <a:ext cx="228600" cy="4191000"/>
        </a:xfrm>
        <a:prstGeom prst="rightBrace">
          <a:avLst>
            <a:gd name="adj1" fmla="val 152778"/>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twoCellAnchor>
    <xdr:from>
      <xdr:col>11</xdr:col>
      <xdr:colOff>0</xdr:colOff>
      <xdr:row>20</xdr:row>
      <xdr:rowOff>85725</xdr:rowOff>
    </xdr:from>
    <xdr:to>
      <xdr:col>15</xdr:col>
      <xdr:colOff>962025</xdr:colOff>
      <xdr:row>21</xdr:row>
      <xdr:rowOff>133350</xdr:rowOff>
    </xdr:to>
    <xdr:sp macro="" textlink="">
      <xdr:nvSpPr>
        <xdr:cNvPr id="8236" name="AutoShape 2"/>
        <xdr:cNvSpPr>
          <a:spLocks/>
        </xdr:cNvSpPr>
      </xdr:nvSpPr>
      <xdr:spPr bwMode="auto">
        <a:xfrm rot="5400000">
          <a:off x="5757862" y="7720013"/>
          <a:ext cx="219075" cy="2457450"/>
        </a:xfrm>
        <a:prstGeom prst="rightBrace">
          <a:avLst>
            <a:gd name="adj1" fmla="val 93478"/>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9526</xdr:colOff>
      <xdr:row>15</xdr:row>
      <xdr:rowOff>76200</xdr:rowOff>
    </xdr:from>
    <xdr:to>
      <xdr:col>4</xdr:col>
      <xdr:colOff>847726</xdr:colOff>
      <xdr:row>23</xdr:row>
      <xdr:rowOff>28575</xdr:rowOff>
    </xdr:to>
    <xdr:sp macro="" textlink="">
      <xdr:nvSpPr>
        <xdr:cNvPr id="2" name="Freeform 1"/>
        <xdr:cNvSpPr/>
      </xdr:nvSpPr>
      <xdr:spPr>
        <a:xfrm>
          <a:off x="3019426" y="2505075"/>
          <a:ext cx="1447800" cy="1266825"/>
        </a:xfrm>
        <a:custGeom>
          <a:avLst/>
          <a:gdLst>
            <a:gd name="connsiteX0" fmla="*/ 657225 w 1438275"/>
            <a:gd name="connsiteY0" fmla="*/ 0 h 1266825"/>
            <a:gd name="connsiteX1" fmla="*/ 1438275 w 1438275"/>
            <a:gd name="connsiteY1" fmla="*/ 0 h 1266825"/>
            <a:gd name="connsiteX2" fmla="*/ 1438275 w 1438275"/>
            <a:gd name="connsiteY2" fmla="*/ 952500 h 1266825"/>
            <a:gd name="connsiteX3" fmla="*/ 0 w 1438275"/>
            <a:gd name="connsiteY3" fmla="*/ 1266825 h 1266825"/>
            <a:gd name="connsiteX0" fmla="*/ 657225 w 1447800"/>
            <a:gd name="connsiteY0" fmla="*/ 0 h 1266825"/>
            <a:gd name="connsiteX1" fmla="*/ 1438275 w 1447800"/>
            <a:gd name="connsiteY1" fmla="*/ 0 h 1266825"/>
            <a:gd name="connsiteX2" fmla="*/ 1447800 w 1447800"/>
            <a:gd name="connsiteY2" fmla="*/ 885825 h 1266825"/>
            <a:gd name="connsiteX3" fmla="*/ 0 w 1447800"/>
            <a:gd name="connsiteY3" fmla="*/ 1266825 h 1266825"/>
            <a:gd name="connsiteX0" fmla="*/ 657225 w 1447800"/>
            <a:gd name="connsiteY0" fmla="*/ 0 h 1266825"/>
            <a:gd name="connsiteX1" fmla="*/ 1438275 w 1447800"/>
            <a:gd name="connsiteY1" fmla="*/ 0 h 1266825"/>
            <a:gd name="connsiteX2" fmla="*/ 1447800 w 1447800"/>
            <a:gd name="connsiteY2" fmla="*/ 771525 h 1266825"/>
            <a:gd name="connsiteX3" fmla="*/ 0 w 1447800"/>
            <a:gd name="connsiteY3" fmla="*/ 1266825 h 1266825"/>
          </a:gdLst>
          <a:ahLst/>
          <a:cxnLst>
            <a:cxn ang="0">
              <a:pos x="connsiteX0" y="connsiteY0"/>
            </a:cxn>
            <a:cxn ang="0">
              <a:pos x="connsiteX1" y="connsiteY1"/>
            </a:cxn>
            <a:cxn ang="0">
              <a:pos x="connsiteX2" y="connsiteY2"/>
            </a:cxn>
            <a:cxn ang="0">
              <a:pos x="connsiteX3" y="connsiteY3"/>
            </a:cxn>
          </a:cxnLst>
          <a:rect l="l" t="t" r="r" b="b"/>
          <a:pathLst>
            <a:path w="1447800" h="1266825">
              <a:moveTo>
                <a:pt x="657225" y="0"/>
              </a:moveTo>
              <a:lnTo>
                <a:pt x="1438275" y="0"/>
              </a:lnTo>
              <a:lnTo>
                <a:pt x="1447800" y="771525"/>
              </a:lnTo>
              <a:lnTo>
                <a:pt x="0" y="1266825"/>
              </a:lnTo>
            </a:path>
          </a:pathLst>
        </a:custGeom>
        <a:noFill/>
        <a:ln w="3175">
          <a:solidFill>
            <a:schemeClr val="tx2"/>
          </a:solidFill>
          <a:prstDash val="solid"/>
          <a:headEnd type="none" w="med" len="med"/>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twoCellAnchor>
    <xdr:from>
      <xdr:col>4</xdr:col>
      <xdr:colOff>28575</xdr:colOff>
      <xdr:row>26</xdr:row>
      <xdr:rowOff>85725</xdr:rowOff>
    </xdr:from>
    <xdr:to>
      <xdr:col>6</xdr:col>
      <xdr:colOff>352425</xdr:colOff>
      <xdr:row>38</xdr:row>
      <xdr:rowOff>95250</xdr:rowOff>
    </xdr:to>
    <xdr:sp macro="" textlink="">
      <xdr:nvSpPr>
        <xdr:cNvPr id="6" name="Freeform 5"/>
        <xdr:cNvSpPr/>
      </xdr:nvSpPr>
      <xdr:spPr>
        <a:xfrm>
          <a:off x="3648075" y="4314825"/>
          <a:ext cx="2324100" cy="1971675"/>
        </a:xfrm>
        <a:custGeom>
          <a:avLst/>
          <a:gdLst>
            <a:gd name="connsiteX0" fmla="*/ 0 w 2324100"/>
            <a:gd name="connsiteY0" fmla="*/ 0 h 1971675"/>
            <a:gd name="connsiteX1" fmla="*/ 2324100 w 2324100"/>
            <a:gd name="connsiteY1" fmla="*/ 0 h 1971675"/>
            <a:gd name="connsiteX2" fmla="*/ 2324100 w 2324100"/>
            <a:gd name="connsiteY2" fmla="*/ 1971675 h 1971675"/>
            <a:gd name="connsiteX3" fmla="*/ 1990725 w 2324100"/>
            <a:gd name="connsiteY3" fmla="*/ 1971675 h 1971675"/>
          </a:gdLst>
          <a:ahLst/>
          <a:cxnLst>
            <a:cxn ang="0">
              <a:pos x="connsiteX0" y="connsiteY0"/>
            </a:cxn>
            <a:cxn ang="0">
              <a:pos x="connsiteX1" y="connsiteY1"/>
            </a:cxn>
            <a:cxn ang="0">
              <a:pos x="connsiteX2" y="connsiteY2"/>
            </a:cxn>
            <a:cxn ang="0">
              <a:pos x="connsiteX3" y="connsiteY3"/>
            </a:cxn>
          </a:cxnLst>
          <a:rect l="l" t="t" r="r" b="b"/>
          <a:pathLst>
            <a:path w="2324100" h="1971675">
              <a:moveTo>
                <a:pt x="0" y="0"/>
              </a:moveTo>
              <a:lnTo>
                <a:pt x="2324100" y="0"/>
              </a:lnTo>
              <a:lnTo>
                <a:pt x="2324100" y="1971675"/>
              </a:lnTo>
              <a:lnTo>
                <a:pt x="1990725" y="1971675"/>
              </a:lnTo>
            </a:path>
          </a:pathLst>
        </a:custGeom>
        <a:noFill/>
        <a:ln w="3175">
          <a:solidFill>
            <a:schemeClr val="tx2"/>
          </a:solidFill>
          <a:prstDash val="solid"/>
          <a:headEnd type="none" w="med" len="med"/>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indent="0" algn="l"/>
          <a:endParaRPr lang="en-US" sz="1100">
            <a:solidFill>
              <a:schemeClr val="lt1"/>
            </a:solidFill>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85724</xdr:colOff>
      <xdr:row>7</xdr:row>
      <xdr:rowOff>38100</xdr:rowOff>
    </xdr:from>
    <xdr:to>
      <xdr:col>8</xdr:col>
      <xdr:colOff>447675</xdr:colOff>
      <xdr:row>20</xdr:row>
      <xdr:rowOff>47625</xdr:rowOff>
    </xdr:to>
    <xdr:grpSp>
      <xdr:nvGrpSpPr>
        <xdr:cNvPr id="10262" name="Group 1"/>
        <xdr:cNvGrpSpPr>
          <a:grpSpLocks/>
        </xdr:cNvGrpSpPr>
      </xdr:nvGrpSpPr>
      <xdr:grpSpPr bwMode="auto">
        <a:xfrm>
          <a:off x="85724" y="1866900"/>
          <a:ext cx="5086351" cy="2114550"/>
          <a:chOff x="19" y="290"/>
          <a:chExt cx="537" cy="260"/>
        </a:xfrm>
      </xdr:grpSpPr>
      <xdr:sp macro="" textlink="">
        <xdr:nvSpPr>
          <xdr:cNvPr id="1024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10243" name="Text Box 3"/>
          <xdr:cNvSpPr txBox="1">
            <a:spLocks noChangeArrowheads="1"/>
          </xdr:cNvSpPr>
        </xdr:nvSpPr>
        <xdr:spPr bwMode="auto">
          <a:xfrm>
            <a:off x="33" y="308"/>
            <a:ext cx="506" cy="211"/>
          </a:xfrm>
          <a:prstGeom prst="rect">
            <a:avLst/>
          </a:prstGeom>
          <a:solidFill>
            <a:srgbClr val="FFFFE1"/>
          </a:solidFill>
          <a:ln w="9525">
            <a:noFill/>
            <a:miter lim="800000"/>
            <a:headEnd/>
            <a:tailEnd/>
          </a:ln>
        </xdr:spPr>
        <xdr:txBody>
          <a:bodyPr vertOverflow="clip" wrap="square" lIns="27432" tIns="22860" rIns="0" bIns="0" anchor="t" upright="1"/>
          <a:lstStyle/>
          <a:p>
            <a:pPr marL="0" indent="0" algn="l" rtl="0">
              <a:lnSpc>
                <a:spcPct val="100000"/>
              </a:lnSpc>
              <a:defRPr sz="1000"/>
            </a:pPr>
            <a:r>
              <a:rPr lang="en-CA" sz="1000" b="0">
                <a:effectLst/>
                <a:latin typeface="Arial" pitchFamily="34" charset="0"/>
                <a:ea typeface="+mn-ea"/>
                <a:cs typeface="Arial" pitchFamily="34" charset="0"/>
              </a:rPr>
              <a:t>Assets result from a combination of debt and equity financing (A = L + E).  Zhang’s total assets of $324,200 resulted from incurring $194,000 in liabilities ($4,000 in accounts payable plus $190,000 of notes payable).  $194,000/$324,200 = 59.84% or 60%.  The remaining 40% of the assets were financed by equity transactions (owner investment and net income less withdrawals made by the owner).</a:t>
            </a:r>
            <a:endParaRPr lang="en-US" sz="1000" b="0">
              <a:effectLst/>
              <a:latin typeface="Arial" pitchFamily="34" charset="0"/>
              <a:ea typeface="+mn-ea"/>
              <a:cs typeface="Arial"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G10:G16"/>
  <sheetViews>
    <sheetView tabSelected="1" workbookViewId="0">
      <selection activeCell="G10" sqref="G10"/>
    </sheetView>
  </sheetViews>
  <sheetFormatPr defaultColWidth="8.85546875" defaultRowHeight="12.75" x14ac:dyDescent="0.2"/>
  <cols>
    <col min="1" max="6" width="8.85546875" style="1"/>
    <col min="7" max="7" width="36.85546875" style="1" bestFit="1" customWidth="1"/>
    <col min="8" max="9" width="8.85546875" style="1" customWidth="1"/>
    <col min="10" max="16384" width="8.85546875" style="1"/>
  </cols>
  <sheetData>
    <row r="10" spans="7:7" x14ac:dyDescent="0.2">
      <c r="G10" s="41" t="s">
        <v>67</v>
      </c>
    </row>
    <row r="11" spans="7:7" x14ac:dyDescent="0.2">
      <c r="G11" s="41" t="s">
        <v>68</v>
      </c>
    </row>
    <row r="12" spans="7:7" x14ac:dyDescent="0.2">
      <c r="G12" s="41" t="s">
        <v>69</v>
      </c>
    </row>
    <row r="13" spans="7:7" ht="14.25" x14ac:dyDescent="0.2">
      <c r="G13" s="41" t="s">
        <v>73</v>
      </c>
    </row>
    <row r="14" spans="7:7" x14ac:dyDescent="0.2">
      <c r="G14" s="41"/>
    </row>
    <row r="15" spans="7:7" x14ac:dyDescent="0.2">
      <c r="G15" s="41" t="s">
        <v>70</v>
      </c>
    </row>
    <row r="16" spans="7:7" x14ac:dyDescent="0.2">
      <c r="G16" s="41" t="s">
        <v>71</v>
      </c>
    </row>
  </sheetData>
  <phoneticPr fontId="0" type="noConversion"/>
  <pageMargins left="0.46" right="0.28000000000000003" top="1" bottom="1" header="0.5" footer="0.5"/>
  <pageSetup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7"/>
  <sheetViews>
    <sheetView showGridLines="0" workbookViewId="0"/>
  </sheetViews>
  <sheetFormatPr defaultColWidth="8.85546875" defaultRowHeight="12.75" x14ac:dyDescent="0.2"/>
  <cols>
    <col min="1" max="1" width="5.42578125" customWidth="1"/>
    <col min="2" max="2" width="46.85546875" bestFit="1" customWidth="1"/>
    <col min="3" max="3" width="9.7109375" bestFit="1" customWidth="1"/>
  </cols>
  <sheetData>
    <row r="1" spans="1:3" x14ac:dyDescent="0.2">
      <c r="A1" s="14" t="s">
        <v>72</v>
      </c>
    </row>
    <row r="2" spans="1:3" x14ac:dyDescent="0.2">
      <c r="A2" s="16" t="s">
        <v>9</v>
      </c>
      <c r="B2" s="17" t="s">
        <v>20</v>
      </c>
      <c r="C2" s="18">
        <v>120000</v>
      </c>
    </row>
    <row r="3" spans="1:3" x14ac:dyDescent="0.2">
      <c r="A3" s="19"/>
      <c r="B3" s="20" t="s">
        <v>48</v>
      </c>
      <c r="C3" s="21">
        <v>10000</v>
      </c>
    </row>
    <row r="4" spans="1:3" x14ac:dyDescent="0.2">
      <c r="A4" s="16" t="s">
        <v>10</v>
      </c>
      <c r="B4" s="35" t="s">
        <v>59</v>
      </c>
      <c r="C4" s="18">
        <v>240000</v>
      </c>
    </row>
    <row r="5" spans="1:3" x14ac:dyDescent="0.2">
      <c r="A5" s="19"/>
      <c r="B5" s="20" t="s">
        <v>54</v>
      </c>
      <c r="C5" s="21">
        <v>50000</v>
      </c>
    </row>
    <row r="6" spans="1:3" x14ac:dyDescent="0.2">
      <c r="A6" s="23" t="s">
        <v>11</v>
      </c>
      <c r="B6" s="24" t="s">
        <v>55</v>
      </c>
      <c r="C6" s="25">
        <v>18000</v>
      </c>
    </row>
    <row r="7" spans="1:3" x14ac:dyDescent="0.2">
      <c r="A7" s="23" t="s">
        <v>12</v>
      </c>
      <c r="B7" s="26" t="s">
        <v>50</v>
      </c>
      <c r="C7" s="25">
        <v>4000</v>
      </c>
    </row>
    <row r="8" spans="1:3" x14ac:dyDescent="0.2">
      <c r="A8" s="23"/>
      <c r="B8" s="24" t="s">
        <v>49</v>
      </c>
      <c r="C8" s="25">
        <v>6400</v>
      </c>
    </row>
    <row r="9" spans="1:3" x14ac:dyDescent="0.2">
      <c r="A9" s="23" t="s">
        <v>13</v>
      </c>
      <c r="B9" s="24" t="s">
        <v>21</v>
      </c>
      <c r="C9" s="25">
        <v>4500</v>
      </c>
    </row>
    <row r="10" spans="1:3" x14ac:dyDescent="0.2">
      <c r="A10" s="23" t="s">
        <v>14</v>
      </c>
      <c r="B10" s="36" t="s">
        <v>60</v>
      </c>
      <c r="C10" s="25">
        <v>6000</v>
      </c>
    </row>
    <row r="11" spans="1:3" x14ac:dyDescent="0.2">
      <c r="A11" s="23" t="s">
        <v>15</v>
      </c>
      <c r="B11" s="24" t="s">
        <v>51</v>
      </c>
      <c r="C11" s="25">
        <v>8000</v>
      </c>
    </row>
    <row r="12" spans="1:3" x14ac:dyDescent="0.2">
      <c r="A12" s="16" t="s">
        <v>16</v>
      </c>
      <c r="B12" s="22" t="s">
        <v>52</v>
      </c>
      <c r="C12" s="18">
        <v>5500</v>
      </c>
    </row>
    <row r="13" spans="1:3" x14ac:dyDescent="0.2">
      <c r="A13" s="16" t="s">
        <v>17</v>
      </c>
      <c r="B13" s="42" t="s">
        <v>74</v>
      </c>
      <c r="C13" s="18">
        <v>20000</v>
      </c>
    </row>
    <row r="14" spans="1:3" x14ac:dyDescent="0.2">
      <c r="A14" s="19"/>
      <c r="B14" s="43" t="s">
        <v>75</v>
      </c>
      <c r="C14" s="21">
        <v>6000</v>
      </c>
    </row>
    <row r="15" spans="1:3" x14ac:dyDescent="0.2">
      <c r="A15" s="19" t="s">
        <v>18</v>
      </c>
      <c r="B15" s="20" t="s">
        <v>25</v>
      </c>
      <c r="C15" s="21">
        <v>4000</v>
      </c>
    </row>
    <row r="16" spans="1:3" x14ac:dyDescent="0.2">
      <c r="A16" s="23" t="s">
        <v>23</v>
      </c>
      <c r="B16" s="24" t="s">
        <v>22</v>
      </c>
      <c r="C16" s="25">
        <v>6400</v>
      </c>
    </row>
    <row r="17" spans="1:3" x14ac:dyDescent="0.2">
      <c r="A17" s="23" t="s">
        <v>30</v>
      </c>
      <c r="B17" s="24" t="s">
        <v>24</v>
      </c>
      <c r="C17" s="25">
        <v>3800</v>
      </c>
    </row>
  </sheetData>
  <pageMargins left="0.7" right="0.7" top="0.75" bottom="0.75" header="0.3" footer="0.3"/>
  <pageSetup orientation="portrait" horizontalDpi="4294967293" verticalDpi="429496729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Q23"/>
  <sheetViews>
    <sheetView showGridLines="0" workbookViewId="0"/>
  </sheetViews>
  <sheetFormatPr defaultColWidth="8.85546875" defaultRowHeight="12.75" x14ac:dyDescent="0.2"/>
  <cols>
    <col min="1" max="1" width="4.42578125" customWidth="1"/>
    <col min="2" max="2" width="10.85546875" customWidth="1"/>
    <col min="3" max="3" width="2.140625" style="3" bestFit="1" customWidth="1"/>
    <col min="4" max="4" width="10.85546875" customWidth="1"/>
    <col min="5" max="5" width="2.140625" bestFit="1" customWidth="1"/>
    <col min="6" max="6" width="10.85546875" customWidth="1"/>
    <col min="7" max="7" width="2.140625" bestFit="1" customWidth="1"/>
    <col min="8" max="8" width="10.85546875" customWidth="1"/>
    <col min="9" max="9" width="2.140625" style="3" bestFit="1" customWidth="1"/>
    <col min="10" max="10" width="10.85546875" customWidth="1"/>
    <col min="11" max="11" width="2.140625" style="3" bestFit="1" customWidth="1"/>
    <col min="12" max="12" width="10.85546875" customWidth="1"/>
    <col min="13" max="13" width="2.140625" bestFit="1" customWidth="1"/>
    <col min="14" max="14" width="10.85546875" customWidth="1"/>
    <col min="15" max="15" width="2.140625" style="3" bestFit="1" customWidth="1"/>
    <col min="16" max="16" width="10.85546875" customWidth="1"/>
    <col min="17" max="17" width="23.28515625" bestFit="1" customWidth="1"/>
  </cols>
  <sheetData>
    <row r="1" spans="1:17" x14ac:dyDescent="0.2">
      <c r="A1" s="2" t="s">
        <v>0</v>
      </c>
    </row>
    <row r="2" spans="1:17" x14ac:dyDescent="0.2">
      <c r="A2" s="2" t="s">
        <v>1</v>
      </c>
    </row>
    <row r="3" spans="1:17" x14ac:dyDescent="0.2">
      <c r="A3" s="2" t="s">
        <v>76</v>
      </c>
    </row>
    <row r="4" spans="1:17" x14ac:dyDescent="0.2">
      <c r="A4" s="14" t="s">
        <v>56</v>
      </c>
    </row>
    <row r="5" spans="1:17" x14ac:dyDescent="0.2">
      <c r="A5" s="2"/>
    </row>
    <row r="6" spans="1:17" x14ac:dyDescent="0.2">
      <c r="A6" s="27"/>
      <c r="B6" s="45" t="s">
        <v>2</v>
      </c>
      <c r="C6" s="45"/>
      <c r="D6" s="45"/>
      <c r="E6" s="45"/>
      <c r="F6" s="45"/>
      <c r="G6" s="45"/>
      <c r="H6" s="45"/>
      <c r="I6" s="45"/>
      <c r="J6" s="45"/>
      <c r="K6" s="29" t="s">
        <v>6</v>
      </c>
      <c r="L6" s="45" t="s">
        <v>8</v>
      </c>
      <c r="M6" s="45"/>
      <c r="N6" s="45"/>
      <c r="O6" s="28" t="s">
        <v>4</v>
      </c>
      <c r="P6" s="30" t="s">
        <v>61</v>
      </c>
      <c r="Q6" s="31"/>
    </row>
    <row r="7" spans="1:17" ht="38.25" x14ac:dyDescent="0.2">
      <c r="A7" s="32"/>
      <c r="B7" s="39" t="s">
        <v>3</v>
      </c>
      <c r="C7" s="33" t="s">
        <v>4</v>
      </c>
      <c r="D7" s="34" t="s">
        <v>5</v>
      </c>
      <c r="E7" s="33" t="s">
        <v>4</v>
      </c>
      <c r="F7" s="34" t="s">
        <v>26</v>
      </c>
      <c r="G7" s="33" t="s">
        <v>4</v>
      </c>
      <c r="H7" s="34" t="s">
        <v>27</v>
      </c>
      <c r="I7" s="33" t="s">
        <v>4</v>
      </c>
      <c r="J7" s="34" t="s">
        <v>28</v>
      </c>
      <c r="K7" s="33" t="s">
        <v>6</v>
      </c>
      <c r="L7" s="34" t="s">
        <v>7</v>
      </c>
      <c r="M7" s="33" t="s">
        <v>4</v>
      </c>
      <c r="N7" s="34" t="s">
        <v>29</v>
      </c>
      <c r="O7" s="33" t="s">
        <v>4</v>
      </c>
      <c r="P7" s="34" t="s">
        <v>77</v>
      </c>
      <c r="Q7" s="37" t="s">
        <v>62</v>
      </c>
    </row>
    <row r="8" spans="1:17" x14ac:dyDescent="0.2">
      <c r="A8" t="s">
        <v>9</v>
      </c>
      <c r="B8" s="5">
        <f>GivenData!C2</f>
        <v>120000</v>
      </c>
      <c r="D8" s="5">
        <v>0</v>
      </c>
      <c r="E8" s="5"/>
      <c r="F8" s="5">
        <v>0</v>
      </c>
      <c r="G8" s="5"/>
      <c r="H8" s="5">
        <f>GivenData!C3</f>
        <v>10000</v>
      </c>
      <c r="J8" s="5">
        <v>0</v>
      </c>
      <c r="L8" s="5">
        <v>0</v>
      </c>
      <c r="M8" s="5"/>
      <c r="N8" s="5">
        <v>0</v>
      </c>
      <c r="P8" s="5">
        <f>GivenData!C2+GivenData!C3</f>
        <v>130000</v>
      </c>
      <c r="Q8" t="s">
        <v>65</v>
      </c>
    </row>
    <row r="9" spans="1:17" x14ac:dyDescent="0.2">
      <c r="A9" t="s">
        <v>10</v>
      </c>
      <c r="B9" s="7">
        <f>-GivenData!C5</f>
        <v>-50000</v>
      </c>
      <c r="D9" s="7">
        <v>0</v>
      </c>
      <c r="E9" s="7"/>
      <c r="F9" s="7">
        <v>0</v>
      </c>
      <c r="G9" s="7"/>
      <c r="H9" s="7">
        <v>0</v>
      </c>
      <c r="J9" s="7">
        <f>GivenData!C4</f>
        <v>240000</v>
      </c>
      <c r="L9" s="7">
        <v>0</v>
      </c>
      <c r="M9" s="7"/>
      <c r="N9" s="7">
        <f>GivenData!C4-GivenData!C5</f>
        <v>190000</v>
      </c>
      <c r="P9" s="7">
        <v>0</v>
      </c>
    </row>
    <row r="10" spans="1:17" x14ac:dyDescent="0.2">
      <c r="A10" t="s">
        <v>11</v>
      </c>
      <c r="B10" s="7">
        <f>-GivenData!C6</f>
        <v>-18000</v>
      </c>
      <c r="D10" s="7">
        <v>0</v>
      </c>
      <c r="E10" s="7"/>
      <c r="F10" s="7">
        <v>0</v>
      </c>
      <c r="G10" s="7"/>
      <c r="H10" s="7">
        <f>GivenData!C6</f>
        <v>18000</v>
      </c>
      <c r="J10" s="7">
        <v>0</v>
      </c>
      <c r="L10" s="7">
        <v>0</v>
      </c>
      <c r="M10" s="7"/>
      <c r="N10" s="7">
        <v>0</v>
      </c>
      <c r="P10" s="7">
        <v>0</v>
      </c>
    </row>
    <row r="11" spans="1:17" x14ac:dyDescent="0.2">
      <c r="A11" t="s">
        <v>12</v>
      </c>
      <c r="B11" s="7">
        <v>0</v>
      </c>
      <c r="D11" s="7">
        <v>0</v>
      </c>
      <c r="E11" s="7"/>
      <c r="F11" s="7">
        <f>GivenData!C7</f>
        <v>4000</v>
      </c>
      <c r="G11" s="7"/>
      <c r="H11" s="7">
        <f>GivenData!C8</f>
        <v>6400</v>
      </c>
      <c r="J11" s="7">
        <v>0</v>
      </c>
      <c r="L11" s="7">
        <f>GivenData!C7+GivenData!C8</f>
        <v>10400</v>
      </c>
      <c r="M11" s="7"/>
      <c r="N11" s="7">
        <v>0</v>
      </c>
      <c r="P11" s="7">
        <v>0</v>
      </c>
    </row>
    <row r="12" spans="1:17" x14ac:dyDescent="0.2">
      <c r="A12" t="s">
        <v>13</v>
      </c>
      <c r="B12" s="7">
        <f>-GivenData!C9</f>
        <v>-4500</v>
      </c>
      <c r="D12" s="7">
        <v>0</v>
      </c>
      <c r="E12" s="7"/>
      <c r="F12" s="7">
        <v>0</v>
      </c>
      <c r="G12" s="7"/>
      <c r="H12" s="7">
        <v>0</v>
      </c>
      <c r="J12" s="7">
        <v>0</v>
      </c>
      <c r="L12" s="7">
        <v>0</v>
      </c>
      <c r="M12" s="7"/>
      <c r="N12" s="7">
        <v>0</v>
      </c>
      <c r="P12" s="7">
        <f>-GivenData!C9</f>
        <v>-4500</v>
      </c>
      <c r="Q12" t="s">
        <v>35</v>
      </c>
    </row>
    <row r="13" spans="1:17" x14ac:dyDescent="0.2">
      <c r="A13" t="s">
        <v>14</v>
      </c>
      <c r="B13" s="7">
        <v>0</v>
      </c>
      <c r="D13" s="7">
        <f>GivenData!C10</f>
        <v>6000</v>
      </c>
      <c r="E13" s="7"/>
      <c r="F13" s="7">
        <v>0</v>
      </c>
      <c r="G13" s="7"/>
      <c r="H13" s="7">
        <v>0</v>
      </c>
      <c r="J13" s="7">
        <v>0</v>
      </c>
      <c r="L13" s="7">
        <v>0</v>
      </c>
      <c r="M13" s="7"/>
      <c r="N13" s="7">
        <v>0</v>
      </c>
      <c r="P13" s="7">
        <f>GivenData!C10</f>
        <v>6000</v>
      </c>
      <c r="Q13" t="s">
        <v>53</v>
      </c>
    </row>
    <row r="14" spans="1:17" x14ac:dyDescent="0.2">
      <c r="A14" t="s">
        <v>15</v>
      </c>
      <c r="B14" s="7">
        <f>GivenData!C11</f>
        <v>8000</v>
      </c>
      <c r="D14" s="7">
        <v>0</v>
      </c>
      <c r="E14" s="7"/>
      <c r="F14" s="7">
        <v>0</v>
      </c>
      <c r="G14" s="7"/>
      <c r="H14" s="7">
        <v>0</v>
      </c>
      <c r="J14" s="7">
        <v>0</v>
      </c>
      <c r="L14" s="7">
        <v>0</v>
      </c>
      <c r="M14" s="7"/>
      <c r="N14" s="7">
        <v>0</v>
      </c>
      <c r="P14" s="7">
        <f>GivenData!C11</f>
        <v>8000</v>
      </c>
      <c r="Q14" t="s">
        <v>53</v>
      </c>
    </row>
    <row r="15" spans="1:17" x14ac:dyDescent="0.2">
      <c r="A15" t="s">
        <v>16</v>
      </c>
      <c r="B15" s="7">
        <f>-GivenData!C12</f>
        <v>-5500</v>
      </c>
      <c r="D15" s="7">
        <v>0</v>
      </c>
      <c r="E15" s="7"/>
      <c r="F15" s="7">
        <v>0</v>
      </c>
      <c r="G15" s="7"/>
      <c r="H15" s="7">
        <v>0</v>
      </c>
      <c r="J15" s="7">
        <v>0</v>
      </c>
      <c r="L15" s="7">
        <v>0</v>
      </c>
      <c r="M15" s="7"/>
      <c r="N15" s="7">
        <v>0</v>
      </c>
      <c r="P15" s="7">
        <f>-GivenData!C12</f>
        <v>-5500</v>
      </c>
      <c r="Q15" t="s">
        <v>66</v>
      </c>
    </row>
    <row r="16" spans="1:17" x14ac:dyDescent="0.2">
      <c r="A16" t="s">
        <v>17</v>
      </c>
      <c r="B16" s="7">
        <v>0</v>
      </c>
      <c r="D16" s="7">
        <v>0</v>
      </c>
      <c r="E16" s="7"/>
      <c r="F16" s="7">
        <v>0</v>
      </c>
      <c r="G16" s="7"/>
      <c r="H16" s="7">
        <v>0</v>
      </c>
      <c r="J16" s="7">
        <v>0</v>
      </c>
      <c r="L16" s="7">
        <v>0</v>
      </c>
      <c r="M16" s="7"/>
      <c r="N16" s="7">
        <v>0</v>
      </c>
      <c r="P16" s="7">
        <v>0</v>
      </c>
    </row>
    <row r="17" spans="1:17" x14ac:dyDescent="0.2">
      <c r="A17" t="s">
        <v>18</v>
      </c>
      <c r="B17" s="7">
        <f>GivenData!C15</f>
        <v>4000</v>
      </c>
      <c r="D17" s="7">
        <f>-GivenData!C15</f>
        <v>-4000</v>
      </c>
      <c r="E17" s="7"/>
      <c r="F17" s="7">
        <v>0</v>
      </c>
      <c r="G17" s="7"/>
      <c r="H17" s="7">
        <v>0</v>
      </c>
      <c r="J17" s="7">
        <v>0</v>
      </c>
      <c r="L17" s="7">
        <v>0</v>
      </c>
      <c r="M17" s="7"/>
      <c r="N17" s="7">
        <v>0</v>
      </c>
      <c r="P17" s="7">
        <v>0</v>
      </c>
    </row>
    <row r="18" spans="1:17" x14ac:dyDescent="0.2">
      <c r="A18" t="s">
        <v>23</v>
      </c>
      <c r="B18" s="7">
        <f>-GivenData!C16</f>
        <v>-6400</v>
      </c>
      <c r="D18" s="7">
        <v>0</v>
      </c>
      <c r="E18" s="7"/>
      <c r="F18" s="7">
        <v>0</v>
      </c>
      <c r="G18" s="7"/>
      <c r="H18" s="7">
        <v>0</v>
      </c>
      <c r="J18" s="7">
        <v>0</v>
      </c>
      <c r="L18" s="7">
        <f>-GivenData!C16</f>
        <v>-6400</v>
      </c>
      <c r="M18" s="7"/>
      <c r="N18" s="7">
        <v>0</v>
      </c>
      <c r="P18" s="7">
        <v>0</v>
      </c>
    </row>
    <row r="19" spans="1:17" x14ac:dyDescent="0.2">
      <c r="A19" t="s">
        <v>30</v>
      </c>
      <c r="B19" s="4">
        <f>-GivenData!C17</f>
        <v>-3800</v>
      </c>
      <c r="D19" s="4">
        <v>0</v>
      </c>
      <c r="E19" s="7"/>
      <c r="F19" s="4">
        <v>0</v>
      </c>
      <c r="G19" s="7"/>
      <c r="H19" s="4">
        <v>0</v>
      </c>
      <c r="J19" s="4">
        <v>0</v>
      </c>
      <c r="L19" s="4">
        <v>0</v>
      </c>
      <c r="M19" s="7"/>
      <c r="N19" s="4">
        <v>0</v>
      </c>
      <c r="P19" s="4">
        <f>-GivenData!C17</f>
        <v>-3800</v>
      </c>
      <c r="Q19" t="s">
        <v>34</v>
      </c>
    </row>
    <row r="20" spans="1:17" ht="13.5" thickBot="1" x14ac:dyDescent="0.25">
      <c r="A20" t="s">
        <v>19</v>
      </c>
      <c r="B20" s="40">
        <f>SUM(B8:B19)</f>
        <v>43800</v>
      </c>
      <c r="C20" s="6" t="s">
        <v>4</v>
      </c>
      <c r="D20" s="40">
        <f>SUM(D8:D19)</f>
        <v>2000</v>
      </c>
      <c r="E20" s="6" t="s">
        <v>4</v>
      </c>
      <c r="F20" s="40">
        <f>SUM(F8:F19)</f>
        <v>4000</v>
      </c>
      <c r="G20" s="6" t="s">
        <v>4</v>
      </c>
      <c r="H20" s="40">
        <f>SUM(H8:H19)</f>
        <v>34400</v>
      </c>
      <c r="I20" s="6" t="s">
        <v>4</v>
      </c>
      <c r="J20" s="40">
        <f>SUM(J8:J19)</f>
        <v>240000</v>
      </c>
      <c r="K20" s="3" t="s">
        <v>6</v>
      </c>
      <c r="L20" s="40">
        <f>SUM(L8:L19)</f>
        <v>4000</v>
      </c>
      <c r="M20" s="6" t="s">
        <v>4</v>
      </c>
      <c r="N20" s="40">
        <f>SUM(N8:N19)</f>
        <v>190000</v>
      </c>
      <c r="O20" s="6" t="s">
        <v>4</v>
      </c>
      <c r="P20" s="40">
        <f>SUM(P8:P19)</f>
        <v>130200</v>
      </c>
    </row>
    <row r="21" spans="1:17" ht="13.5" thickTop="1" x14ac:dyDescent="0.2"/>
    <row r="23" spans="1:17" x14ac:dyDescent="0.2">
      <c r="B23" s="46">
        <f>B20+D20+F20+H20+J20</f>
        <v>324200</v>
      </c>
      <c r="C23" s="47"/>
      <c r="D23" s="47"/>
      <c r="E23" s="47"/>
      <c r="F23" s="47"/>
      <c r="G23" s="47"/>
      <c r="H23" s="47"/>
      <c r="I23" s="47"/>
      <c r="J23" s="48"/>
      <c r="L23" s="46">
        <f>L20+N20+P20</f>
        <v>324200</v>
      </c>
      <c r="M23" s="47"/>
      <c r="N23" s="47"/>
      <c r="O23" s="47"/>
      <c r="P23" s="48"/>
    </row>
  </sheetData>
  <mergeCells count="4">
    <mergeCell ref="B6:J6"/>
    <mergeCell ref="L23:P23"/>
    <mergeCell ref="B23:J23"/>
    <mergeCell ref="L6:N6"/>
  </mergeCells>
  <phoneticPr fontId="4" type="noConversion"/>
  <dataValidations count="1">
    <dataValidation type="list" allowBlank="1" showInputMessage="1" showErrorMessage="1" sqref="Q8:Q19">
      <formula1>"Investment by owner,Withdrawal by owner,Consulting services revenue,Advertising expense,Wages expense"</formula1>
    </dataValidation>
  </dataValidations>
  <pageMargins left="0.56999999999999995" right="0.39" top="1" bottom="1" header="0.5" footer="0.5"/>
  <pageSetup orientation="landscape"/>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41"/>
  <sheetViews>
    <sheetView showGridLines="0" workbookViewId="0"/>
  </sheetViews>
  <sheetFormatPr defaultColWidth="8.85546875" defaultRowHeight="12.75" x14ac:dyDescent="0.2"/>
  <cols>
    <col min="1" max="1" width="4.140625" customWidth="1"/>
    <col min="2" max="2" width="31.85546875" customWidth="1"/>
    <col min="5" max="5" width="20.85546875" customWidth="1"/>
  </cols>
  <sheetData>
    <row r="1" spans="1:4" x14ac:dyDescent="0.2">
      <c r="A1" s="2" t="str">
        <f>'Parts1-2'!A1</f>
        <v>&lt;Type your name here&gt;</v>
      </c>
    </row>
    <row r="2" spans="1:4" x14ac:dyDescent="0.2">
      <c r="A2" s="2" t="str">
        <f>'Parts1-2'!A2</f>
        <v>&lt;Type your class here&gt;</v>
      </c>
    </row>
    <row r="3" spans="1:4" x14ac:dyDescent="0.2">
      <c r="A3" s="2" t="str">
        <f>'Parts1-2'!A3</f>
        <v>Excel Templates Problem 1-7B</v>
      </c>
    </row>
    <row r="4" spans="1:4" x14ac:dyDescent="0.2">
      <c r="A4" s="2" t="s">
        <v>57</v>
      </c>
    </row>
    <row r="6" spans="1:4" x14ac:dyDescent="0.2">
      <c r="B6" s="49" t="s">
        <v>78</v>
      </c>
      <c r="C6" s="49"/>
      <c r="D6" s="49"/>
    </row>
    <row r="7" spans="1:4" x14ac:dyDescent="0.2">
      <c r="B7" s="49" t="s">
        <v>31</v>
      </c>
      <c r="C7" s="49"/>
      <c r="D7" s="49"/>
    </row>
    <row r="8" spans="1:4" x14ac:dyDescent="0.2">
      <c r="B8" s="49" t="s">
        <v>79</v>
      </c>
      <c r="C8" s="49"/>
      <c r="D8" s="49"/>
    </row>
    <row r="10" spans="1:4" x14ac:dyDescent="0.2">
      <c r="B10" t="s">
        <v>32</v>
      </c>
    </row>
    <row r="11" spans="1:4" x14ac:dyDescent="0.2">
      <c r="B11" s="8" t="s">
        <v>53</v>
      </c>
      <c r="D11" s="12">
        <f>'Parts1-2'!P13+'Parts1-2'!P14</f>
        <v>14000</v>
      </c>
    </row>
    <row r="12" spans="1:4" x14ac:dyDescent="0.2">
      <c r="B12" t="s">
        <v>33</v>
      </c>
    </row>
    <row r="13" spans="1:4" x14ac:dyDescent="0.2">
      <c r="B13" s="8" t="s">
        <v>34</v>
      </c>
      <c r="C13" s="12">
        <f>-'Parts1-2'!P19</f>
        <v>3800</v>
      </c>
    </row>
    <row r="14" spans="1:4" x14ac:dyDescent="0.2">
      <c r="B14" s="8" t="s">
        <v>35</v>
      </c>
      <c r="C14" s="10">
        <f>-'Parts1-2'!P12</f>
        <v>4500</v>
      </c>
    </row>
    <row r="15" spans="1:4" x14ac:dyDescent="0.2">
      <c r="B15" s="9" t="s">
        <v>36</v>
      </c>
      <c r="D15" s="10">
        <f>SUM(C13:C14)</f>
        <v>8300</v>
      </c>
    </row>
    <row r="16" spans="1:4" ht="13.5" thickBot="1" x14ac:dyDescent="0.25">
      <c r="B16" t="s">
        <v>82</v>
      </c>
      <c r="D16" s="13">
        <f>D11-D15</f>
        <v>5700</v>
      </c>
    </row>
    <row r="17" spans="2:6" ht="13.5" thickTop="1" x14ac:dyDescent="0.2"/>
    <row r="18" spans="2:6" x14ac:dyDescent="0.2">
      <c r="B18" s="49" t="str">
        <f>B6</f>
        <v>Zhang Consulting</v>
      </c>
      <c r="C18" s="49"/>
      <c r="D18" s="49"/>
    </row>
    <row r="19" spans="2:6" x14ac:dyDescent="0.2">
      <c r="B19" s="49" t="s">
        <v>63</v>
      </c>
      <c r="C19" s="49"/>
      <c r="D19" s="49"/>
    </row>
    <row r="20" spans="2:6" x14ac:dyDescent="0.2">
      <c r="B20" s="49" t="str">
        <f>B8</f>
        <v>For Year Ended December 31, 2017</v>
      </c>
      <c r="C20" s="49"/>
      <c r="D20" s="49"/>
    </row>
    <row r="22" spans="2:6" x14ac:dyDescent="0.2">
      <c r="B22" s="44" t="s">
        <v>84</v>
      </c>
      <c r="D22" s="12">
        <v>0</v>
      </c>
    </row>
    <row r="23" spans="2:6" x14ac:dyDescent="0.2">
      <c r="B23" t="s">
        <v>37</v>
      </c>
      <c r="C23" s="15">
        <f>'Parts1-2'!P8</f>
        <v>130000</v>
      </c>
    </row>
    <row r="24" spans="2:6" x14ac:dyDescent="0.2">
      <c r="B24" t="s">
        <v>82</v>
      </c>
      <c r="C24" s="10">
        <f>D16</f>
        <v>5700</v>
      </c>
      <c r="D24" s="10">
        <f>SUM(C23:C24)</f>
        <v>135700</v>
      </c>
    </row>
    <row r="25" spans="2:6" x14ac:dyDescent="0.2">
      <c r="D25" s="12">
        <f>SUM(D22:D24)</f>
        <v>135700</v>
      </c>
    </row>
    <row r="26" spans="2:6" x14ac:dyDescent="0.2">
      <c r="B26" t="s">
        <v>38</v>
      </c>
      <c r="D26" s="11">
        <f>-'Parts1-2'!P15</f>
        <v>5500</v>
      </c>
    </row>
    <row r="27" spans="2:6" ht="13.5" thickBot="1" x14ac:dyDescent="0.25">
      <c r="B27" s="44" t="s">
        <v>83</v>
      </c>
      <c r="D27" s="13">
        <f>D25-D26</f>
        <v>130200</v>
      </c>
    </row>
    <row r="28" spans="2:6" ht="13.5" thickTop="1" x14ac:dyDescent="0.2"/>
    <row r="30" spans="2:6" x14ac:dyDescent="0.2">
      <c r="B30" s="49" t="str">
        <f>B18</f>
        <v>Zhang Consulting</v>
      </c>
      <c r="C30" s="49"/>
      <c r="D30" s="49"/>
      <c r="E30" s="49"/>
      <c r="F30" s="49"/>
    </row>
    <row r="31" spans="2:6" x14ac:dyDescent="0.2">
      <c r="B31" s="49" t="s">
        <v>39</v>
      </c>
      <c r="C31" s="49"/>
      <c r="D31" s="49"/>
      <c r="E31" s="49"/>
      <c r="F31" s="49"/>
    </row>
    <row r="32" spans="2:6" x14ac:dyDescent="0.2">
      <c r="B32" s="50" t="s">
        <v>80</v>
      </c>
      <c r="C32" s="50"/>
      <c r="D32" s="50"/>
      <c r="E32" s="50"/>
      <c r="F32" s="50"/>
    </row>
    <row r="34" spans="2:6" x14ac:dyDescent="0.2">
      <c r="B34" s="49" t="s">
        <v>2</v>
      </c>
      <c r="C34" s="49"/>
      <c r="D34" s="49" t="s">
        <v>8</v>
      </c>
      <c r="E34" s="49"/>
      <c r="F34" s="49"/>
    </row>
    <row r="35" spans="2:6" x14ac:dyDescent="0.2">
      <c r="B35" t="s">
        <v>3</v>
      </c>
      <c r="C35" s="12">
        <f>'Parts1-2'!B20</f>
        <v>43800</v>
      </c>
      <c r="D35" t="s">
        <v>44</v>
      </c>
      <c r="F35" s="12">
        <f>'Parts1-2'!L20</f>
        <v>4000</v>
      </c>
    </row>
    <row r="36" spans="2:6" x14ac:dyDescent="0.2">
      <c r="B36" t="s">
        <v>40</v>
      </c>
      <c r="C36" s="11">
        <f>'Parts1-2'!D20</f>
        <v>2000</v>
      </c>
      <c r="D36" t="s">
        <v>45</v>
      </c>
      <c r="F36" s="10">
        <f>'Parts1-2'!N20</f>
        <v>190000</v>
      </c>
    </row>
    <row r="37" spans="2:6" x14ac:dyDescent="0.2">
      <c r="B37" t="s">
        <v>41</v>
      </c>
      <c r="C37" s="11">
        <f>'Parts1-2'!F20</f>
        <v>4000</v>
      </c>
      <c r="D37" t="s">
        <v>46</v>
      </c>
      <c r="F37" s="12">
        <f>SUM(F35:F36)</f>
        <v>194000</v>
      </c>
    </row>
    <row r="38" spans="2:6" x14ac:dyDescent="0.2">
      <c r="B38" t="s">
        <v>42</v>
      </c>
      <c r="C38" s="11">
        <f>'Parts1-2'!H20</f>
        <v>34400</v>
      </c>
      <c r="D38" s="49" t="s">
        <v>61</v>
      </c>
      <c r="E38" s="49"/>
      <c r="F38" s="49"/>
    </row>
    <row r="39" spans="2:6" x14ac:dyDescent="0.2">
      <c r="B39" t="s">
        <v>28</v>
      </c>
      <c r="C39" s="11">
        <f>'Parts1-2'!J20</f>
        <v>240000</v>
      </c>
      <c r="D39" s="44" t="s">
        <v>81</v>
      </c>
      <c r="F39" s="11">
        <f>D27</f>
        <v>130200</v>
      </c>
    </row>
    <row r="40" spans="2:6" ht="13.5" thickBot="1" x14ac:dyDescent="0.25">
      <c r="B40" t="s">
        <v>43</v>
      </c>
      <c r="C40" s="13">
        <f>SUM(C35:C39)</f>
        <v>324200</v>
      </c>
      <c r="D40" s="38" t="s">
        <v>64</v>
      </c>
      <c r="F40" s="13">
        <f>SUM(F37:F39)</f>
        <v>324200</v>
      </c>
    </row>
    <row r="41" spans="2:6" ht="13.5" thickTop="1" x14ac:dyDescent="0.2"/>
  </sheetData>
  <mergeCells count="12">
    <mergeCell ref="B6:D6"/>
    <mergeCell ref="B7:D7"/>
    <mergeCell ref="B8:D8"/>
    <mergeCell ref="B18:D18"/>
    <mergeCell ref="B19:D19"/>
    <mergeCell ref="D38:F38"/>
    <mergeCell ref="B20:D20"/>
    <mergeCell ref="B30:F30"/>
    <mergeCell ref="B31:F31"/>
    <mergeCell ref="B32:F32"/>
    <mergeCell ref="B34:C34"/>
    <mergeCell ref="D34:F34"/>
  </mergeCells>
  <phoneticPr fontId="4" type="noConversion"/>
  <pageMargins left="0.68" right="0.5" top="1" bottom="1" header="0.5" footer="0.5"/>
  <pageSetup orientation="portrait"/>
  <headerFooter alignWithMargins="0"/>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7"/>
  <sheetViews>
    <sheetView showGridLines="0" workbookViewId="0"/>
  </sheetViews>
  <sheetFormatPr defaultColWidth="8.85546875" defaultRowHeight="12.75" x14ac:dyDescent="0.2"/>
  <cols>
    <col min="6" max="6" width="8.85546875" style="3"/>
  </cols>
  <sheetData>
    <row r="1" spans="1:9" x14ac:dyDescent="0.2">
      <c r="A1" s="2" t="str">
        <f>'Parts1-2'!A1</f>
        <v>&lt;Type your name here&gt;</v>
      </c>
    </row>
    <row r="2" spans="1:9" x14ac:dyDescent="0.2">
      <c r="A2" s="2" t="str">
        <f>'Parts1-2'!A2</f>
        <v>&lt;Type your class here&gt;</v>
      </c>
    </row>
    <row r="3" spans="1:9" x14ac:dyDescent="0.2">
      <c r="A3" s="2" t="str">
        <f>'Parts1-2'!A3</f>
        <v>Excel Templates Problem 1-7B</v>
      </c>
    </row>
    <row r="4" spans="1:9" x14ac:dyDescent="0.2">
      <c r="A4" s="14" t="s">
        <v>58</v>
      </c>
    </row>
    <row r="6" spans="1:9" ht="25.5" customHeight="1" x14ac:dyDescent="0.2">
      <c r="A6" s="52" t="s">
        <v>85</v>
      </c>
      <c r="B6" s="52"/>
      <c r="C6" s="52"/>
      <c r="D6" s="52"/>
      <c r="E6" s="52"/>
      <c r="F6" s="52"/>
      <c r="G6" s="52"/>
      <c r="H6" s="52"/>
      <c r="I6" s="52"/>
    </row>
    <row r="7" spans="1:9" ht="54.75" customHeight="1" x14ac:dyDescent="0.2">
      <c r="A7" s="51" t="s">
        <v>47</v>
      </c>
      <c r="B7" s="51"/>
      <c r="C7" s="51"/>
      <c r="D7" s="51"/>
      <c r="E7" s="51"/>
      <c r="F7" s="51"/>
      <c r="G7" s="51"/>
      <c r="H7" s="51"/>
      <c r="I7" s="51"/>
    </row>
  </sheetData>
  <mergeCells count="2">
    <mergeCell ref="A7:I7"/>
    <mergeCell ref="A6:I6"/>
  </mergeCells>
  <phoneticPr fontId="4" type="noConversion"/>
  <pageMargins left="0.75" right="0.75" top="1" bottom="1" header="0.5" footer="0.5"/>
  <pageSetup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GivenData</vt:lpstr>
      <vt:lpstr>Parts1-2</vt:lpstr>
      <vt:lpstr>Part3</vt:lpstr>
      <vt:lpstr>Analysis</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2012-08-13T18:25:55Z</cp:lastPrinted>
  <dcterms:created xsi:type="dcterms:W3CDTF">2005-09-30T04:09:56Z</dcterms:created>
  <dcterms:modified xsi:type="dcterms:W3CDTF">2015-08-29T14:54:25Z</dcterms:modified>
</cp:coreProperties>
</file>